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/>
  <mc:AlternateContent xmlns:mc="http://schemas.openxmlformats.org/markup-compatibility/2006">
    <mc:Choice Requires="x15">
      <x15ac:absPath xmlns:x15ac="http://schemas.microsoft.com/office/spreadsheetml/2010/11/ac" url="D:\USERS\vitkov\VT\VT 2022\106\1 výzva\"/>
    </mc:Choice>
  </mc:AlternateContent>
  <xr:revisionPtr revIDLastSave="0" documentId="13_ncr:1_{3B6D3A59-A72F-41F7-8119-608A8F55780F}" xr6:coauthVersionLast="36" xr6:coauthVersionMax="47" xr10:uidLastSave="{00000000-0000-0000-0000-000000000000}"/>
  <bookViews>
    <workbookView xWindow="0" yWindow="0" windowWidth="28800" windowHeight="9525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</workbook>
</file>

<file path=xl/calcChain.xml><?xml version="1.0" encoding="utf-8"?>
<calcChain xmlns="http://schemas.openxmlformats.org/spreadsheetml/2006/main">
  <c r="P9" i="1" l="1"/>
  <c r="S9" i="1"/>
  <c r="T9" i="1"/>
  <c r="P8" i="1" l="1"/>
  <c r="S8" i="1"/>
  <c r="T8" i="1"/>
  <c r="S7" i="1"/>
  <c r="P7" i="1"/>
  <c r="T7" i="1" l="1"/>
  <c r="Q12" i="1"/>
  <c r="R12" i="1"/>
</calcChain>
</file>

<file path=xl/sharedStrings.xml><?xml version="1.0" encoding="utf-8"?>
<sst xmlns="http://schemas.openxmlformats.org/spreadsheetml/2006/main" count="52" uniqueCount="44">
  <si>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</si>
  <si>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</si>
  <si>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</si>
  <si>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</si>
  <si>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</si>
  <si>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</si>
  <si>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</si>
  <si>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</si>
  <si>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</si>
  <si>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</si>
  <si>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</si>
  <si>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30211200-3 - Technické vybavení pro hlavní počítače </t>
  </si>
  <si>
    <t>30213000-5 - Osobní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</si>
  <si>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</si>
  <si>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</si>
  <si>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</si>
  <si>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</si>
  <si>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</si>
  <si>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</si>
  <si>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</si>
  <si>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</si>
  <si>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</si>
  <si>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</si>
  <si>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</si>
  <si>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</si>
  <si>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</si>
  <si>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</si>
  <si>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</si>
  <si>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</si>
  <si>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</si>
  <si>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NE</t>
  </si>
  <si>
    <t>Společná faktura</t>
  </si>
  <si>
    <t>Termín dodání</t>
  </si>
  <si>
    <t>Pokud financováno z projektových prostředků, pak ŘEŠITEL uvede: NÁZEV A ČÍSLO DOTAČNÍHO PROJEKTU</t>
  </si>
  <si>
    <t xml:space="preserve">Příloha č. 2 Kupní smlouvy - technická specifikace
Výpočetní technika (III.) 106 - 2022 </t>
  </si>
  <si>
    <t>Záložní zdroj</t>
  </si>
  <si>
    <t>David Kuba,
Tel: 37763 2841</t>
  </si>
  <si>
    <t>Univerzitní 20
301 00 Plzeň,
Centrum informatizace a výpočetní techniky - Oddělení Aplikační a uživatelská podpora,
místnost UI 311</t>
  </si>
  <si>
    <t>Záruka na zboží min. 48 měsíců, servis NBD on site.</t>
  </si>
  <si>
    <t>Počítač včetně klávesnice a myši</t>
  </si>
  <si>
    <t>Výkon min. 900 VA.
Výkon min. 540 W.
Technologie: Line-interaktivní.
Doba nabíjení max. 16 hod.
Ochrana telefonní linky.
Ochrana síťového kabelu.
Počet zásuvek min. 6.
Typ zásuvek: IEC C13.
Počet baterií: 1.
Provedení: Tower.
Komunikační rozhraní: USB.
Fáze (vstup/výstup): 1:1.
Další vlastnosti: AVR, LCD displej.
Možná výměna baterie bez přerušení ochrany připojených komponent.
Zaruka min. 3 roky.</t>
  </si>
  <si>
    <t>Záruka na zboží min. 36 měsíců.</t>
  </si>
  <si>
    <t>Výkon min. 1 500 VA.
Výkon min. 865 W.
Technologie: Line-interaktivní.
Doba nabíjení min. 8 hod.
Ochrana telefonní linky.
Ochrana síťového kabelu.
Počet zásuvek min. 8.
Typ zásuvek: IEC C13.
Počet baterií: 1.
Provedení: Tower.
Komunikační rozhraní: USB.
Fáze (vstup/výstup): 1:1.
Další vlastnosti: AVR, LCD displej, rozšiřitelná doba zálohy.
Možná výměna baterie bez přerušení ochrany připojených komponent.
Zaruka min. 3 roky.</t>
  </si>
  <si>
    <r>
      <t>Výkon procesoru v Passmark CPU více než 12 500 bodů</t>
    </r>
    <r>
      <rPr>
        <sz val="11"/>
        <rFont val="Calibri"/>
        <family val="2"/>
        <charset val="238"/>
        <scheme val="minor"/>
      </rPr>
      <t xml:space="preserve"> (platné ke dni 23.9.2022)</t>
    </r>
    <r>
      <rPr>
        <sz val="11"/>
        <color theme="1"/>
        <rFont val="Calibri"/>
        <family val="2"/>
        <charset val="238"/>
        <scheme val="minor"/>
      </rPr>
      <t>, minimálně 4 jádra.
Operační paměť typu DDR4 minimálně 8 GB.
Grafická karta integrovaná v CPU.
SSD disk o kapacitě minimálně 512 GB.
Minimálně 6 USB portů, z toho minimálně 4 USB 3.0 porty.
Minimálně 4x slot na RAM.
V předním panelu minimálně 2x USB 3.0.
Podpora bootování z USB.
Síťová karta 1 Gb/s Ethernet s podporou PXE.
Grafický výstup DVI nebo Displayport.
CZ klávesnice s integrovanou čtečkou kontaktních čipových karet.
Optická myš 3tl./kolečko.
Operační systém Windows 64-bit (Windows 10 nebo vyšší) - 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Záruka na zboží min. 48 měsíců, servis NBD on site.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</si>
</sst>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3">
    <xf numFmtId="0" fontId="0" fillId="0" borderId="0"/>
    <xf numFmtId="0" fontId="19" fillId="0" borderId="0"/>
    <xf numFmtId="0" fontId="9" fillId="0" borderId="0"/>
  </cellStyleXfs>
  <cellXfs count="12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0" fillId="0" borderId="0" xfId="0" applyBorder="1"/>
    <xf numFmtId="0" fontId="14" fillId="0" borderId="0" xfId="0" applyFont="1" applyAlignment="1">
      <alignment vertical="center" wrapText="1"/>
    </xf>
    <xf numFmtId="0" fontId="0" fillId="0" borderId="0" xfId="0" applyFill="1" applyBorder="1"/>
    <xf numFmtId="0" fontId="17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5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0" fillId="3" borderId="15" xfId="0" applyFill="1" applyBorder="1" applyAlignment="1">
      <alignment horizontal="center" vertical="center" wrapText="1"/>
    </xf>
    <xf numFmtId="0" fontId="25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3" fillId="6" borderId="16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3" fillId="6" borderId="18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left" vertical="center" wrapText="1" indent="1"/>
    </xf>
    <xf numFmtId="0" fontId="13" fillId="6" borderId="14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left" vertical="center" wrapText="1" indent="1"/>
    </xf>
    <xf numFmtId="0" fontId="2" fillId="6" borderId="18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5" fillId="6" borderId="16" xfId="0" applyFont="1" applyFill="1" applyBorder="1" applyAlignment="1">
      <alignment horizontal="center" vertical="center" wrapText="1"/>
    </xf>
    <xf numFmtId="0" fontId="10" fillId="3" borderId="20" xfId="0" applyNumberFormat="1" applyFont="1" applyFill="1" applyBorder="1" applyAlignment="1">
      <alignment horizontal="center" vertical="center" wrapText="1"/>
    </xf>
    <xf numFmtId="0" fontId="10" fillId="3" borderId="12" xfId="0" applyNumberFormat="1" applyFont="1" applyFill="1" applyBorder="1" applyAlignment="1">
      <alignment horizontal="center" vertical="center" wrapText="1"/>
    </xf>
    <xf numFmtId="0" fontId="10" fillId="3" borderId="16" xfId="0" applyNumberFormat="1" applyFont="1" applyFill="1" applyBorder="1" applyAlignment="1">
      <alignment horizontal="center" vertical="center" wrapText="1"/>
    </xf>
    <xf numFmtId="0" fontId="15" fillId="4" borderId="18" xfId="0" applyFont="1" applyFill="1" applyBorder="1" applyAlignment="1" applyProtection="1">
      <alignment horizontal="left" vertical="center" wrapText="1" indent="1"/>
      <protection locked="0"/>
    </xf>
    <xf numFmtId="0" fontId="15" fillId="4" borderId="14" xfId="0" applyFont="1" applyFill="1" applyBorder="1" applyAlignment="1" applyProtection="1">
      <alignment horizontal="left" vertical="center" wrapText="1" indent="1"/>
      <protection locked="0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0" fontId="25" fillId="4" borderId="18" xfId="0" applyFont="1" applyFill="1" applyBorder="1" applyAlignment="1" applyProtection="1">
      <alignment horizontal="center" vertical="center" wrapText="1"/>
      <protection locked="0"/>
    </xf>
    <xf numFmtId="164" fontId="15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zoomScale="53" zoomScaleNormal="53" workbookViewId="0">
      <selection activeCell="R7" sqref="R7:R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53" style="1" customWidth="1"/>
    <col min="4" max="4" width="12.28515625" style="2" customWidth="1"/>
    <col min="5" max="5" width="10.5703125" style="3" customWidth="1"/>
    <col min="6" max="6" width="111.42578125" style="1" customWidth="1"/>
    <col min="7" max="7" width="26.140625" style="4" bestFit="1" customWidth="1"/>
    <col min="8" max="8" width="27.42578125" style="4" customWidth="1"/>
    <col min="9" max="9" width="24.7109375" style="4" customWidth="1"/>
    <col min="10" max="10" width="16.42578125" style="1" customWidth="1"/>
    <col min="11" max="11" width="27.28515625" style="5" hidden="1" customWidth="1"/>
    <col min="12" max="12" width="32.140625" style="5" customWidth="1"/>
    <col min="13" max="13" width="25.85546875" style="5" customWidth="1"/>
    <col min="14" max="14" width="45.28515625" style="4" customWidth="1"/>
    <col min="15" max="15" width="26.285156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20.7109375" style="5" hidden="1" customWidth="1"/>
    <col min="22" max="22" width="44.28515625" style="6" customWidth="1"/>
    <col min="23" max="16384" width="9.140625" style="5"/>
  </cols>
  <sheetData>
    <row r="1" spans="1:22" ht="40.9" customHeight="1" x14ac:dyDescent="0.25">
      <c r="B1" s="96" t="s">
        <v>34</v>
      </c>
      <c r="C1" s="97"/>
      <c r="D1" s="97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83"/>
      <c r="E3" s="83"/>
      <c r="F3" s="83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3"/>
      <c r="E4" s="83"/>
      <c r="F4" s="83"/>
      <c r="G4" s="83"/>
      <c r="H4" s="8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8" t="s">
        <v>2</v>
      </c>
      <c r="H5" s="99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4" t="s">
        <v>24</v>
      </c>
      <c r="H6" s="45" t="s">
        <v>26</v>
      </c>
      <c r="I6" s="40" t="s">
        <v>16</v>
      </c>
      <c r="J6" s="39" t="s">
        <v>17</v>
      </c>
      <c r="K6" s="39" t="s">
        <v>33</v>
      </c>
      <c r="L6" s="41" t="s">
        <v>18</v>
      </c>
      <c r="M6" s="42" t="s">
        <v>19</v>
      </c>
      <c r="N6" s="41" t="s">
        <v>20</v>
      </c>
      <c r="O6" s="39" t="s">
        <v>32</v>
      </c>
      <c r="P6" s="41" t="s">
        <v>21</v>
      </c>
      <c r="Q6" s="39" t="s">
        <v>5</v>
      </c>
      <c r="R6" s="43" t="s">
        <v>6</v>
      </c>
      <c r="S6" s="82" t="s">
        <v>7</v>
      </c>
      <c r="T6" s="82" t="s">
        <v>8</v>
      </c>
      <c r="U6" s="41" t="s">
        <v>22</v>
      </c>
      <c r="V6" s="39" t="s">
        <v>23</v>
      </c>
    </row>
    <row r="7" spans="1:22" ht="381.75" customHeight="1" thickTop="1" x14ac:dyDescent="0.25">
      <c r="A7" s="20"/>
      <c r="B7" s="63">
        <v>1</v>
      </c>
      <c r="C7" s="64" t="s">
        <v>39</v>
      </c>
      <c r="D7" s="65">
        <v>2</v>
      </c>
      <c r="E7" s="66" t="s">
        <v>25</v>
      </c>
      <c r="F7" s="81" t="s">
        <v>43</v>
      </c>
      <c r="G7" s="115"/>
      <c r="H7" s="118"/>
      <c r="I7" s="100" t="s">
        <v>31</v>
      </c>
      <c r="J7" s="103" t="s">
        <v>30</v>
      </c>
      <c r="K7" s="106"/>
      <c r="L7" s="77" t="s">
        <v>38</v>
      </c>
      <c r="M7" s="109" t="s">
        <v>36</v>
      </c>
      <c r="N7" s="109" t="s">
        <v>37</v>
      </c>
      <c r="O7" s="112">
        <v>21</v>
      </c>
      <c r="P7" s="67">
        <f>D7*Q7</f>
        <v>34000</v>
      </c>
      <c r="Q7" s="68">
        <v>17000</v>
      </c>
      <c r="R7" s="119"/>
      <c r="S7" s="69">
        <f>D7*R7</f>
        <v>0</v>
      </c>
      <c r="T7" s="70" t="str">
        <f t="shared" ref="T7" si="0">IF(ISNUMBER(R7), IF(R7&gt;Q7,"NEVYHOVUJE","VYHOVUJE")," ")</f>
        <v xml:space="preserve"> </v>
      </c>
      <c r="U7" s="93"/>
      <c r="V7" s="74" t="s">
        <v>12</v>
      </c>
    </row>
    <row r="8" spans="1:22" ht="260.25" customHeight="1" x14ac:dyDescent="0.25">
      <c r="A8" s="20"/>
      <c r="B8" s="48">
        <v>2</v>
      </c>
      <c r="C8" s="49" t="s">
        <v>35</v>
      </c>
      <c r="D8" s="50">
        <v>2</v>
      </c>
      <c r="E8" s="51" t="s">
        <v>25</v>
      </c>
      <c r="F8" s="78" t="s">
        <v>40</v>
      </c>
      <c r="G8" s="116"/>
      <c r="H8" s="52" t="s">
        <v>30</v>
      </c>
      <c r="I8" s="101"/>
      <c r="J8" s="104"/>
      <c r="K8" s="107"/>
      <c r="L8" s="79" t="s">
        <v>41</v>
      </c>
      <c r="M8" s="110"/>
      <c r="N8" s="110"/>
      <c r="O8" s="113"/>
      <c r="P8" s="53">
        <f>D8*Q8</f>
        <v>10000</v>
      </c>
      <c r="Q8" s="54">
        <v>5000</v>
      </c>
      <c r="R8" s="120"/>
      <c r="S8" s="55">
        <f>D8*R8</f>
        <v>0</v>
      </c>
      <c r="T8" s="56" t="str">
        <f t="shared" ref="T8" si="1">IF(ISNUMBER(R8), IF(R8&gt;Q8,"NEVYHOVUJE","VYHOVUJE")," ")</f>
        <v xml:space="preserve"> </v>
      </c>
      <c r="U8" s="94"/>
      <c r="V8" s="51" t="s">
        <v>11</v>
      </c>
    </row>
    <row r="9" spans="1:22" ht="260.25" customHeight="1" thickBot="1" x14ac:dyDescent="0.3">
      <c r="A9" s="20"/>
      <c r="B9" s="71">
        <v>3</v>
      </c>
      <c r="C9" s="72" t="s">
        <v>35</v>
      </c>
      <c r="D9" s="73">
        <v>1</v>
      </c>
      <c r="E9" s="57" t="s">
        <v>25</v>
      </c>
      <c r="F9" s="80" t="s">
        <v>42</v>
      </c>
      <c r="G9" s="117"/>
      <c r="H9" s="58" t="s">
        <v>30</v>
      </c>
      <c r="I9" s="102"/>
      <c r="J9" s="105"/>
      <c r="K9" s="108"/>
      <c r="L9" s="75" t="s">
        <v>41</v>
      </c>
      <c r="M9" s="111"/>
      <c r="N9" s="111"/>
      <c r="O9" s="114"/>
      <c r="P9" s="59">
        <f>D9*Q9</f>
        <v>10500</v>
      </c>
      <c r="Q9" s="60">
        <v>10500</v>
      </c>
      <c r="R9" s="121"/>
      <c r="S9" s="61">
        <f>D9*R9</f>
        <v>0</v>
      </c>
      <c r="T9" s="62" t="str">
        <f t="shared" ref="T9" si="2">IF(ISNUMBER(R9), IF(R9&gt;Q9,"NEVYHOVUJE","VYHOVUJE")," ")</f>
        <v xml:space="preserve"> </v>
      </c>
      <c r="U9" s="95"/>
      <c r="V9" s="76" t="s">
        <v>11</v>
      </c>
    </row>
    <row r="10" spans="1:22" ht="17.45" customHeight="1" thickTop="1" thickBot="1" x14ac:dyDescent="0.3">
      <c r="C10" s="5"/>
      <c r="D10" s="5"/>
      <c r="E10" s="5"/>
      <c r="F10" s="5"/>
      <c r="G10" s="33"/>
      <c r="H10" s="33"/>
      <c r="I10" s="5"/>
      <c r="J10" s="5"/>
      <c r="N10" s="5"/>
      <c r="O10" s="5"/>
      <c r="P10" s="5"/>
    </row>
    <row r="11" spans="1:22" ht="51.75" customHeight="1" thickTop="1" thickBot="1" x14ac:dyDescent="0.3">
      <c r="B11" s="91" t="s">
        <v>29</v>
      </c>
      <c r="C11" s="91"/>
      <c r="D11" s="91"/>
      <c r="E11" s="91"/>
      <c r="F11" s="91"/>
      <c r="G11" s="91"/>
      <c r="H11" s="47"/>
      <c r="I11" s="47"/>
      <c r="J11" s="21"/>
      <c r="K11" s="21"/>
      <c r="L11" s="7"/>
      <c r="M11" s="7"/>
      <c r="N11" s="7"/>
      <c r="O11" s="22"/>
      <c r="P11" s="22"/>
      <c r="Q11" s="23" t="s">
        <v>9</v>
      </c>
      <c r="R11" s="88" t="s">
        <v>10</v>
      </c>
      <c r="S11" s="89"/>
      <c r="T11" s="90"/>
      <c r="U11" s="24"/>
      <c r="V11" s="25"/>
    </row>
    <row r="12" spans="1:22" ht="50.45" customHeight="1" thickTop="1" thickBot="1" x14ac:dyDescent="0.3">
      <c r="B12" s="92" t="s">
        <v>27</v>
      </c>
      <c r="C12" s="92"/>
      <c r="D12" s="92"/>
      <c r="E12" s="92"/>
      <c r="F12" s="92"/>
      <c r="G12" s="92"/>
      <c r="H12" s="92"/>
      <c r="I12" s="26"/>
      <c r="L12" s="9"/>
      <c r="M12" s="9"/>
      <c r="N12" s="9"/>
      <c r="O12" s="27"/>
      <c r="P12" s="27"/>
      <c r="Q12" s="28">
        <f>SUM(P7:P9)</f>
        <v>54500</v>
      </c>
      <c r="R12" s="85">
        <f>SUM(S7:S9)</f>
        <v>0</v>
      </c>
      <c r="S12" s="86"/>
      <c r="T12" s="87"/>
    </row>
    <row r="13" spans="1:22" ht="15.75" thickTop="1" x14ac:dyDescent="0.25">
      <c r="B13" s="84" t="s">
        <v>28</v>
      </c>
      <c r="C13" s="84"/>
      <c r="D13" s="84"/>
      <c r="E13" s="84"/>
      <c r="F13" s="84"/>
      <c r="G13" s="84"/>
      <c r="H13" s="83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83"/>
      <c r="H14" s="83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6"/>
      <c r="C15" s="46"/>
      <c r="D15" s="46"/>
      <c r="E15" s="46"/>
      <c r="F15" s="46"/>
      <c r="G15" s="83"/>
      <c r="H15" s="83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6"/>
      <c r="C16" s="46"/>
      <c r="D16" s="46"/>
      <c r="E16" s="46"/>
      <c r="F16" s="46"/>
      <c r="G16" s="83"/>
      <c r="H16" s="83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83"/>
      <c r="H17" s="83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H18" s="3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83"/>
      <c r="H19" s="83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83"/>
      <c r="H20" s="83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83"/>
      <c r="H21" s="83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83"/>
      <c r="H22" s="83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83"/>
      <c r="H23" s="83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83"/>
      <c r="H24" s="83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83"/>
      <c r="H25" s="83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83"/>
      <c r="H26" s="83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83"/>
      <c r="H27" s="83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83"/>
      <c r="H28" s="83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83"/>
      <c r="H29" s="83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83"/>
      <c r="H30" s="83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83"/>
      <c r="H31" s="83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83"/>
      <c r="H32" s="83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3"/>
      <c r="H33" s="83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3"/>
      <c r="H34" s="83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3"/>
      <c r="H35" s="83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3"/>
      <c r="H36" s="83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3"/>
      <c r="H37" s="83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3"/>
      <c r="H38" s="83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3"/>
      <c r="H39" s="83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3"/>
      <c r="H40" s="83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3"/>
      <c r="H41" s="83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3"/>
      <c r="H42" s="83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3"/>
      <c r="H43" s="83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3"/>
      <c r="H44" s="83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3"/>
      <c r="H45" s="83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3"/>
      <c r="H46" s="83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3"/>
      <c r="H47" s="83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3"/>
      <c r="H48" s="83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3"/>
      <c r="H49" s="83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3"/>
      <c r="H50" s="83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3"/>
      <c r="H51" s="83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3"/>
      <c r="H52" s="83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3"/>
      <c r="H53" s="83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3"/>
      <c r="H54" s="83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3"/>
      <c r="H55" s="83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3"/>
      <c r="H56" s="83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3"/>
      <c r="H57" s="83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3"/>
      <c r="H58" s="83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3"/>
      <c r="H59" s="83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3"/>
      <c r="H60" s="83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3"/>
      <c r="H61" s="83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3"/>
      <c r="H62" s="83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3"/>
      <c r="H63" s="83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3"/>
      <c r="H64" s="83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3"/>
      <c r="H65" s="83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3"/>
      <c r="H66" s="83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3"/>
      <c r="H67" s="83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3"/>
      <c r="H68" s="83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3"/>
      <c r="H69" s="83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3"/>
      <c r="H70" s="83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3"/>
      <c r="H71" s="83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3"/>
      <c r="H72" s="83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3"/>
      <c r="H73" s="83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3"/>
      <c r="H74" s="83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3"/>
      <c r="H75" s="83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3"/>
      <c r="H76" s="83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3"/>
      <c r="H77" s="83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3"/>
      <c r="H78" s="83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3"/>
      <c r="H79" s="83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3"/>
      <c r="H80" s="83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3"/>
      <c r="H81" s="83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3"/>
      <c r="H82" s="83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3"/>
      <c r="H83" s="83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3"/>
      <c r="H84" s="83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3"/>
      <c r="H85" s="83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3"/>
      <c r="H86" s="83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3"/>
      <c r="H87" s="83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3"/>
      <c r="H88" s="83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3"/>
      <c r="H89" s="83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3"/>
      <c r="H90" s="83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3"/>
      <c r="H91" s="83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3"/>
      <c r="H92" s="83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3"/>
      <c r="H93" s="83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3"/>
      <c r="H94" s="83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3"/>
      <c r="H95" s="83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3"/>
      <c r="H96" s="83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3"/>
      <c r="H97" s="83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3"/>
      <c r="H98" s="83"/>
      <c r="I98" s="11"/>
      <c r="J98" s="11"/>
      <c r="K98" s="11"/>
      <c r="L98" s="11"/>
      <c r="M98" s="11"/>
      <c r="N98" s="6"/>
      <c r="O98" s="6"/>
      <c r="P98" s="6"/>
    </row>
    <row r="99" spans="3:19" ht="19.899999999999999" customHeight="1" x14ac:dyDescent="0.25">
      <c r="C99" s="5"/>
      <c r="E99" s="5"/>
      <c r="F99" s="5"/>
      <c r="J99" s="5"/>
    </row>
    <row r="100" spans="3:19" ht="19.899999999999999" customHeight="1" x14ac:dyDescent="0.25">
      <c r="C100" s="5"/>
      <c r="E100" s="5"/>
      <c r="F100" s="5"/>
      <c r="J100" s="5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x14ac:dyDescent="0.25">
      <c r="C107" s="5"/>
      <c r="E107" s="5"/>
      <c r="F107" s="5"/>
      <c r="J107" s="5"/>
    </row>
    <row r="108" spans="3:19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</sheetData>
  <sheetProtection algorithmName="SHA-512" hashValue="Q5z50fgBIK7lxkKlXBoQ6HuNapxEBtase8NJxvMun3DJ57znbnhZZRvRMWIQzFDafpiv21EtHkucEHXb7Xy7ig==" saltValue="iHXgeEC7AIBLhiYs+wLD0w==" spinCount="100000" sheet="1" objects="1" scenarios="1"/>
  <mergeCells count="14">
    <mergeCell ref="U7:U9"/>
    <mergeCell ref="B1:D1"/>
    <mergeCell ref="G5:H5"/>
    <mergeCell ref="I7:I9"/>
    <mergeCell ref="J7:J9"/>
    <mergeCell ref="K7:K9"/>
    <mergeCell ref="M7:M9"/>
    <mergeCell ref="N7:N9"/>
    <mergeCell ref="O7:O9"/>
    <mergeCell ref="B13:G13"/>
    <mergeCell ref="R12:T12"/>
    <mergeCell ref="R11:T11"/>
    <mergeCell ref="B11:G11"/>
    <mergeCell ref="B12:H12"/>
  </mergeCells>
  <conditionalFormatting sqref="B7:B9 D7:D9">
    <cfRule type="containsBlanks" dxfId="7" priority="76">
      <formula>LEN(TRIM(B7))=0</formula>
    </cfRule>
  </conditionalFormatting>
  <conditionalFormatting sqref="B7:B9">
    <cfRule type="cellIs" dxfId="6" priority="73" operator="greaterThanOrEqual">
      <formula>1</formula>
    </cfRule>
  </conditionalFormatting>
  <conditionalFormatting sqref="T7:T9">
    <cfRule type="cellIs" dxfId="5" priority="60" operator="equal">
      <formula>"VYHOVUJE"</formula>
    </cfRule>
  </conditionalFormatting>
  <conditionalFormatting sqref="T7:T9">
    <cfRule type="cellIs" dxfId="4" priority="59" operator="equal">
      <formula>"NEVYHOVUJE"</formula>
    </cfRule>
  </conditionalFormatting>
  <conditionalFormatting sqref="G7:H9 R7:R9">
    <cfRule type="containsBlanks" dxfId="3" priority="53">
      <formula>LEN(TRIM(G7))=0</formula>
    </cfRule>
  </conditionalFormatting>
  <conditionalFormatting sqref="G7:H9 R7:R9">
    <cfRule type="notContainsBlanks" dxfId="2" priority="51">
      <formula>LEN(TRIM(G7))&gt;0</formula>
    </cfRule>
  </conditionalFormatting>
  <conditionalFormatting sqref="G7:H9 R7:R9">
    <cfRule type="notContainsBlanks" dxfId="1" priority="50">
      <formula>LEN(TRIM(G7))&gt;0</formula>
    </cfRule>
  </conditionalFormatting>
  <conditionalFormatting sqref="G7:H9">
    <cfRule type="notContainsBlanks" dxfId="0" priority="4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9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2022-09-20T08:02:38Z</cp:lastPrinted>
  <dcterms:created xsi:type="dcterms:W3CDTF">2014-03-05T12:43:32Z</dcterms:created>
  <dcterms:modified xsi:type="dcterms:W3CDTF">2022-09-26T12:40:09Z</dcterms:modified>
</cp:coreProperties>
</file>